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ubl\Publ 2019\excel\Nová verze\Kap 13\priklady\"/>
    </mc:Choice>
  </mc:AlternateContent>
  <bookViews>
    <workbookView xWindow="360" yWindow="90" windowWidth="10515" windowHeight="3405"/>
  </bookViews>
  <sheets>
    <sheet name="Test" sheetId="1" r:id="rId1"/>
    <sheet name="Hledání v ceníku" sheetId="3" r:id="rId2"/>
    <sheet name="Hypotéka" sheetId="4" r:id="rId3"/>
  </sheets>
  <calcPr calcId="162913"/>
</workbook>
</file>

<file path=xl/calcChain.xml><?xml version="1.0" encoding="utf-8"?>
<calcChain xmlns="http://schemas.openxmlformats.org/spreadsheetml/2006/main">
  <c r="D18" i="4" l="1"/>
  <c r="C18" i="4"/>
  <c r="D17" i="4"/>
  <c r="C17" i="4"/>
  <c r="D16" i="4"/>
  <c r="C16" i="4"/>
  <c r="C12" i="4"/>
  <c r="C11" i="4"/>
  <c r="C9" i="4"/>
  <c r="C13" i="4" l="1"/>
</calcChain>
</file>

<file path=xl/sharedStrings.xml><?xml version="1.0" encoding="utf-8"?>
<sst xmlns="http://schemas.openxmlformats.org/spreadsheetml/2006/main" count="54" uniqueCount="48">
  <si>
    <t>Funkce SUMA umožňuje sečíst</t>
  </si>
  <si>
    <t>1) jednu oblast</t>
  </si>
  <si>
    <t>2) 16 oblastí</t>
  </si>
  <si>
    <t>3) 255 oblastí</t>
  </si>
  <si>
    <t>Funkce SUMIF umožňuje sečíst</t>
  </si>
  <si>
    <t>Zjištění počtu pracovních dnů provede funkce</t>
  </si>
  <si>
    <t>Adresa buňky B$6 při plnění</t>
  </si>
  <si>
    <t>1) POČET</t>
  </si>
  <si>
    <t>2) WORKDAY</t>
  </si>
  <si>
    <t>3) NETWORKDAYS</t>
  </si>
  <si>
    <t>1) Nemění sloupec</t>
  </si>
  <si>
    <t>2) Nemění řádek</t>
  </si>
  <si>
    <t>3) Nemění řádek ani sloupec</t>
  </si>
  <si>
    <t>Při výpočtu funkcí PRŮMĚR</t>
  </si>
  <si>
    <t>1) Prázdné buňky se ignorují</t>
  </si>
  <si>
    <t>2) Prázdné buňky jsou brány jako nuly</t>
  </si>
  <si>
    <t>3) Prázdné buňky způsobí chybu</t>
  </si>
  <si>
    <t>V parametru Typ u funkce DENTÝDNE</t>
  </si>
  <si>
    <t>1) Použijete hodnotu 1</t>
  </si>
  <si>
    <t>2) Použijete hodnotu 2</t>
  </si>
  <si>
    <t>3) Parametr vynecháte</t>
  </si>
  <si>
    <t>Název</t>
  </si>
  <si>
    <t>Cena</t>
  </si>
  <si>
    <t>sešit A4</t>
  </si>
  <si>
    <t>sešit A5</t>
  </si>
  <si>
    <t>fixy</t>
  </si>
  <si>
    <t>tužka obyčejná</t>
  </si>
  <si>
    <t>propisovací pero</t>
  </si>
  <si>
    <t>kelímek malý</t>
  </si>
  <si>
    <t>kelímek velký</t>
  </si>
  <si>
    <t>pravítko</t>
  </si>
  <si>
    <t>kancelářský papír 500 ks</t>
  </si>
  <si>
    <t xml:space="preserve">papír karton A4 </t>
  </si>
  <si>
    <t>Kód</t>
  </si>
  <si>
    <t>Výše půjčky</t>
  </si>
  <si>
    <t>Úroková míra</t>
  </si>
  <si>
    <t>Poček roků</t>
  </si>
  <si>
    <t>Datum půjčky</t>
  </si>
  <si>
    <t>Výše splátky</t>
  </si>
  <si>
    <t>Jistina celkem</t>
  </si>
  <si>
    <t>Úroky celkem</t>
  </si>
  <si>
    <t>Celkem zaplatit</t>
  </si>
  <si>
    <t>Jistina</t>
  </si>
  <si>
    <t>Úroky</t>
  </si>
  <si>
    <t>1.měsíc</t>
  </si>
  <si>
    <t>Poslední měsíc</t>
  </si>
  <si>
    <t>Aktuální měsíc</t>
  </si>
  <si>
    <t>Měsíc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</si>
</sst>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\ &quot;Kč&quot;"/>
    <numFmt numFmtId="165" formatCode="#,##0\ &quot;Kč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/>
  </cellStyleXfs>
  <cellXfs count="22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2" xfId="0" applyFont="1" applyFill="1" applyBorder="1" applyAlignment="1">
      <alignment horizontal="left" indent="1"/>
    </xf>
    <xf numFmtId="44" fontId="3" fillId="0" borderId="2" xfId="1" applyFont="1" applyFill="1" applyBorder="1"/>
    <xf numFmtId="0" fontId="0" fillId="0" borderId="2" xfId="0" applyBorder="1"/>
    <xf numFmtId="0" fontId="3" fillId="0" borderId="3" xfId="0" applyFont="1" applyFill="1" applyBorder="1" applyAlignment="1">
      <alignment horizontal="left" indent="1"/>
    </xf>
    <xf numFmtId="44" fontId="3" fillId="0" borderId="3" xfId="1" applyFont="1" applyFill="1" applyBorder="1"/>
    <xf numFmtId="0" fontId="0" fillId="0" borderId="3" xfId="0" applyBorder="1"/>
    <xf numFmtId="0" fontId="2" fillId="0" borderId="4" xfId="0" applyFont="1" applyBorder="1"/>
    <xf numFmtId="164" fontId="0" fillId="0" borderId="0" xfId="0" applyNumberFormat="1"/>
    <xf numFmtId="0" fontId="0" fillId="0" borderId="0" xfId="0" applyAlignment="1">
      <alignment horizontal="center"/>
    </xf>
    <xf numFmtId="0" fontId="3" fillId="0" borderId="1" xfId="2" applyFont="1" applyBorder="1"/>
    <xf numFmtId="165" fontId="3" fillId="0" borderId="1" xfId="2" applyNumberFormat="1" applyFont="1" applyBorder="1"/>
    <xf numFmtId="0" fontId="3" fillId="0" borderId="0" xfId="2" applyFont="1"/>
    <xf numFmtId="9" fontId="3" fillId="0" borderId="1" xfId="2" applyNumberFormat="1" applyFont="1" applyBorder="1"/>
    <xf numFmtId="14" fontId="3" fillId="0" borderId="1" xfId="2" applyNumberFormat="1" applyFont="1" applyBorder="1"/>
    <xf numFmtId="8" fontId="3" fillId="0" borderId="0" xfId="2" applyNumberFormat="1" applyFont="1"/>
    <xf numFmtId="165" fontId="3" fillId="0" borderId="0" xfId="2" applyNumberFormat="1" applyFont="1" applyBorder="1"/>
    <xf numFmtId="165" fontId="3" fillId="0" borderId="0" xfId="2" applyNumberFormat="1" applyFont="1"/>
    <xf numFmtId="0" fontId="3" fillId="0" borderId="0" xfId="2" applyFont="1" applyAlignment="1">
      <alignment horizontal="center"/>
    </xf>
    <xf numFmtId="9" fontId="3" fillId="0" borderId="0" xfId="2" applyNumberFormat="1" applyFont="1"/>
  </cellXfs>
  <cellStyles count="3">
    <cellStyle name="Měna" xfId="1" builtinId="4"/>
    <cellStyle name="Normální" xfId="0" builtinId="0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4"/>
  <sheetViews>
    <sheetView tabSelected="1" workbookViewId="0">
      <selection activeCell="C25" sqref="C25"/>
    </sheetView>
  </sheetViews>
  <sheetFormatPr defaultRowHeight="15" x14ac:dyDescent="0.25"/>
  <cols>
    <col min="2" max="2" width="5.140625" customWidth="1"/>
    <col min="3" max="3" width="41.85546875" bestFit="1" customWidth="1"/>
    <col min="4" max="4" width="3.85546875" customWidth="1"/>
    <col min="5" max="5" width="14.7109375" bestFit="1" customWidth="1"/>
  </cols>
  <sheetData>
    <row r="2" spans="2:5" x14ac:dyDescent="0.25">
      <c r="B2" s="11">
        <v>1</v>
      </c>
      <c r="C2" t="s">
        <v>0</v>
      </c>
      <c r="E2" t="s">
        <v>1</v>
      </c>
    </row>
    <row r="3" spans="2:5" x14ac:dyDescent="0.25">
      <c r="E3" t="s">
        <v>2</v>
      </c>
    </row>
    <row r="4" spans="2:5" x14ac:dyDescent="0.25">
      <c r="E4" t="s">
        <v>3</v>
      </c>
    </row>
    <row r="6" spans="2:5" x14ac:dyDescent="0.25">
      <c r="B6" s="11">
        <v>2</v>
      </c>
      <c r="C6" t="s">
        <v>4</v>
      </c>
      <c r="E6" t="s">
        <v>1</v>
      </c>
    </row>
    <row r="7" spans="2:5" x14ac:dyDescent="0.25">
      <c r="E7" t="s">
        <v>2</v>
      </c>
    </row>
    <row r="8" spans="2:5" x14ac:dyDescent="0.25">
      <c r="E8" t="s">
        <v>3</v>
      </c>
    </row>
    <row r="10" spans="2:5" x14ac:dyDescent="0.25">
      <c r="B10" s="11">
        <v>3</v>
      </c>
      <c r="C10" t="s">
        <v>5</v>
      </c>
      <c r="E10" t="s">
        <v>7</v>
      </c>
    </row>
    <row r="11" spans="2:5" x14ac:dyDescent="0.25">
      <c r="E11" t="s">
        <v>8</v>
      </c>
    </row>
    <row r="12" spans="2:5" x14ac:dyDescent="0.25">
      <c r="E12" t="s">
        <v>9</v>
      </c>
    </row>
    <row r="14" spans="2:5" x14ac:dyDescent="0.25">
      <c r="B14" s="11">
        <v>4</v>
      </c>
      <c r="C14" t="s">
        <v>6</v>
      </c>
      <c r="E14" t="s">
        <v>10</v>
      </c>
    </row>
    <row r="15" spans="2:5" x14ac:dyDescent="0.25">
      <c r="E15" t="s">
        <v>11</v>
      </c>
    </row>
    <row r="16" spans="2:5" x14ac:dyDescent="0.25">
      <c r="E16" t="s">
        <v>12</v>
      </c>
    </row>
    <row r="18" spans="2:5" x14ac:dyDescent="0.25">
      <c r="B18" s="11">
        <v>5</v>
      </c>
      <c r="C18" t="s">
        <v>13</v>
      </c>
      <c r="E18" t="s">
        <v>14</v>
      </c>
    </row>
    <row r="19" spans="2:5" x14ac:dyDescent="0.25">
      <c r="E19" t="s">
        <v>15</v>
      </c>
    </row>
    <row r="20" spans="2:5" x14ac:dyDescent="0.25">
      <c r="E20" t="s">
        <v>16</v>
      </c>
    </row>
    <row r="22" spans="2:5" x14ac:dyDescent="0.25">
      <c r="B22" s="11">
        <v>6</v>
      </c>
      <c r="C22" t="s">
        <v>17</v>
      </c>
      <c r="E22" t="s">
        <v>18</v>
      </c>
    </row>
    <row r="23" spans="2:5" x14ac:dyDescent="0.25">
      <c r="E23" t="s">
        <v>19</v>
      </c>
    </row>
    <row r="24" spans="2:5" x14ac:dyDescent="0.25">
      <c r="E24" t="s">
        <v>20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13"/>
  <sheetViews>
    <sheetView workbookViewId="0">
      <selection activeCell="D9" sqref="D9"/>
    </sheetView>
  </sheetViews>
  <sheetFormatPr defaultRowHeight="15" x14ac:dyDescent="0.25"/>
  <cols>
    <col min="3" max="3" width="23.5703125" bestFit="1" customWidth="1"/>
    <col min="4" max="4" width="10.42578125" bestFit="1" customWidth="1"/>
    <col min="5" max="5" width="9.85546875" customWidth="1"/>
    <col min="8" max="8" width="23.5703125" bestFit="1" customWidth="1"/>
    <col min="9" max="9" width="10.42578125" bestFit="1" customWidth="1"/>
  </cols>
  <sheetData>
    <row r="3" spans="2:9" x14ac:dyDescent="0.25">
      <c r="B3" s="9" t="s">
        <v>33</v>
      </c>
      <c r="C3" s="9" t="s">
        <v>21</v>
      </c>
      <c r="D3" s="9" t="s">
        <v>22</v>
      </c>
      <c r="G3" s="1" t="s">
        <v>33</v>
      </c>
      <c r="H3" s="1" t="s">
        <v>21</v>
      </c>
      <c r="I3" s="2" t="s">
        <v>22</v>
      </c>
    </row>
    <row r="4" spans="2:9" x14ac:dyDescent="0.25">
      <c r="D4" s="10"/>
      <c r="G4" s="5">
        <v>18</v>
      </c>
      <c r="H4" s="3" t="s">
        <v>23</v>
      </c>
      <c r="I4" s="4">
        <v>10</v>
      </c>
    </row>
    <row r="5" spans="2:9" x14ac:dyDescent="0.25">
      <c r="G5" s="5">
        <v>26</v>
      </c>
      <c r="H5" s="3" t="s">
        <v>24</v>
      </c>
      <c r="I5" s="4">
        <v>8.5</v>
      </c>
    </row>
    <row r="6" spans="2:9" x14ac:dyDescent="0.25">
      <c r="G6" s="5">
        <v>102</v>
      </c>
      <c r="H6" s="3" t="s">
        <v>25</v>
      </c>
      <c r="I6" s="4">
        <v>68.599999999999994</v>
      </c>
    </row>
    <row r="7" spans="2:9" x14ac:dyDescent="0.25">
      <c r="G7" s="5">
        <v>103</v>
      </c>
      <c r="H7" s="3" t="s">
        <v>26</v>
      </c>
      <c r="I7" s="4">
        <v>2.9</v>
      </c>
    </row>
    <row r="8" spans="2:9" x14ac:dyDescent="0.25">
      <c r="G8" s="5">
        <v>9</v>
      </c>
      <c r="H8" s="3" t="s">
        <v>27</v>
      </c>
      <c r="I8" s="4">
        <v>58.4</v>
      </c>
    </row>
    <row r="9" spans="2:9" x14ac:dyDescent="0.25">
      <c r="G9" s="5">
        <v>47</v>
      </c>
      <c r="H9" s="3" t="s">
        <v>28</v>
      </c>
      <c r="I9" s="4">
        <v>1.2</v>
      </c>
    </row>
    <row r="10" spans="2:9" x14ac:dyDescent="0.25">
      <c r="G10" s="5">
        <v>61</v>
      </c>
      <c r="H10" s="3" t="s">
        <v>29</v>
      </c>
      <c r="I10" s="4">
        <v>1.8</v>
      </c>
    </row>
    <row r="11" spans="2:9" x14ac:dyDescent="0.25">
      <c r="G11" s="5">
        <v>15</v>
      </c>
      <c r="H11" s="3" t="s">
        <v>30</v>
      </c>
      <c r="I11" s="4">
        <v>51.2</v>
      </c>
    </row>
    <row r="12" spans="2:9" x14ac:dyDescent="0.25">
      <c r="G12" s="5">
        <v>11</v>
      </c>
      <c r="H12" s="3" t="s">
        <v>31</v>
      </c>
      <c r="I12" s="4">
        <v>297</v>
      </c>
    </row>
    <row r="13" spans="2:9" x14ac:dyDescent="0.25">
      <c r="G13" s="8">
        <v>24</v>
      </c>
      <c r="H13" s="6" t="s">
        <v>32</v>
      </c>
      <c r="I13" s="7">
        <v>5.9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8"/>
  <sheetViews>
    <sheetView workbookViewId="0">
      <selection activeCell="J17" sqref="J17"/>
    </sheetView>
  </sheetViews>
  <sheetFormatPr defaultRowHeight="15" x14ac:dyDescent="0.25"/>
  <cols>
    <col min="1" max="1" width="9.140625" style="14" customWidth="1"/>
    <col min="2" max="2" width="14.7109375" style="14" customWidth="1"/>
    <col min="3" max="3" width="14.85546875" style="14" customWidth="1"/>
    <col min="4" max="4" width="14" style="14" customWidth="1"/>
    <col min="5" max="5" width="9.140625" style="14"/>
    <col min="6" max="7" width="10.140625" style="14" bestFit="1" customWidth="1"/>
    <col min="8" max="16384" width="9.140625" style="14"/>
  </cols>
  <sheetData>
    <row r="1" spans="2:10" x14ac:dyDescent="0.25">
      <c r="H1" s="21"/>
    </row>
    <row r="2" spans="2:10" x14ac:dyDescent="0.25">
      <c r="H2" s="21"/>
    </row>
    <row r="3" spans="2:10" x14ac:dyDescent="0.25">
      <c r="B3" s="12" t="s">
        <v>34</v>
      </c>
      <c r="C3" s="13">
        <v>2500000</v>
      </c>
      <c r="H3" s="21"/>
    </row>
    <row r="4" spans="2:10" x14ac:dyDescent="0.25">
      <c r="B4" s="12" t="s">
        <v>35</v>
      </c>
      <c r="C4" s="15">
        <v>0.08</v>
      </c>
    </row>
    <row r="5" spans="2:10" x14ac:dyDescent="0.25">
      <c r="B5" s="12" t="s">
        <v>36</v>
      </c>
      <c r="C5" s="12">
        <v>20</v>
      </c>
    </row>
    <row r="6" spans="2:10" x14ac:dyDescent="0.25">
      <c r="B6" s="12" t="s">
        <v>37</v>
      </c>
      <c r="C6" s="16">
        <v>41365</v>
      </c>
    </row>
    <row r="9" spans="2:10" x14ac:dyDescent="0.25">
      <c r="B9" s="14" t="s">
        <v>38</v>
      </c>
      <c r="C9" s="17">
        <f>-PMT(C4/12,C5*12,C3,,1)</f>
        <v>20772.518269705201</v>
      </c>
    </row>
    <row r="11" spans="2:10" x14ac:dyDescent="0.25">
      <c r="B11" s="14" t="s">
        <v>39</v>
      </c>
      <c r="C11" s="18">
        <f>CUMPRINC(C4/12,C5*12,C3,1,C5*12,1)</f>
        <v>-2499999.9999999995</v>
      </c>
    </row>
    <row r="12" spans="2:10" x14ac:dyDescent="0.25">
      <c r="B12" s="14" t="s">
        <v>40</v>
      </c>
      <c r="C12" s="18">
        <f>CUMIPMT(C4/12,C5*12,C3,1,C5*12,1)</f>
        <v>-2485404.3847292485</v>
      </c>
    </row>
    <row r="13" spans="2:10" x14ac:dyDescent="0.25">
      <c r="B13" s="14" t="s">
        <v>41</v>
      </c>
      <c r="C13" s="19">
        <f>SUM(C11:C12)</f>
        <v>-4985404.3847292475</v>
      </c>
    </row>
    <row r="15" spans="2:10" x14ac:dyDescent="0.25">
      <c r="C15" s="20" t="s">
        <v>42</v>
      </c>
      <c r="D15" s="20" t="s">
        <v>43</v>
      </c>
    </row>
    <row r="16" spans="2:10" x14ac:dyDescent="0.25">
      <c r="B16" s="14" t="s">
        <v>44</v>
      </c>
      <c r="C16" s="17">
        <f>PPMT(C4/12,1,C5*12,C3,,1)</f>
        <v>-20772.518269705201</v>
      </c>
      <c r="D16" s="17">
        <f>IPMT(C4/12,1,C5*12,C3,,1)</f>
        <v>0</v>
      </c>
      <c r="F16" s="14" t="s">
        <v>47</v>
      </c>
      <c r="J16" s="14">
        <v>20</v>
      </c>
    </row>
    <row r="17" spans="2:4" x14ac:dyDescent="0.25">
      <c r="B17" s="14" t="s">
        <v>45</v>
      </c>
      <c r="C17" s="17">
        <f>PPMT(C4/12,C5*12,C5*12,C3,,1)</f>
        <v>-20634.951923548215</v>
      </c>
      <c r="D17" s="17">
        <f>IPMT(C4/12,C5*12,C5*12,C3,,1)</f>
        <v>-137.56634615698809</v>
      </c>
    </row>
    <row r="18" spans="2:4" x14ac:dyDescent="0.25">
      <c r="B18" s="14" t="s">
        <v>46</v>
      </c>
      <c r="C18" s="17">
        <f>PPMT(C4/12,J16,C5*12,C3,,1)</f>
        <v>-4783.5690699756078</v>
      </c>
      <c r="D18" s="17">
        <f>IPMT(C4/12,J16,C5*12,C3,,1)</f>
        <v>-15988.949199729594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Test</vt:lpstr>
      <vt:lpstr>Hledání v ceníku</vt:lpstr>
      <vt:lpstr>Hypotéka</vt:lpstr>
    </vt:vector>
  </TitlesOfParts>
  <Company>JUBELA,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Posluchač 11</dc:creator>
  <cp:lastModifiedBy>Bures Michal</cp:lastModifiedBy>
  <dcterms:created xsi:type="dcterms:W3CDTF">2015-09-30T08:03:35Z</dcterms:created>
  <dcterms:modified xsi:type="dcterms:W3CDTF">2019-07-26T09:21:42Z</dcterms:modified>
</cp:coreProperties>
</file>